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0455" windowHeight="5100" activeTab="0"/>
  </bookViews>
  <sheets>
    <sheet name="Contractual" sheetId="1" r:id="rId1"/>
    <sheet name="Confidental" sheetId="2" r:id="rId2"/>
    <sheet name="Administrative" sheetId="3" r:id="rId3"/>
  </sheets>
  <definedNames/>
  <calcPr fullCalcOnLoad="1"/>
</workbook>
</file>

<file path=xl/sharedStrings.xml><?xml version="1.0" encoding="utf-8"?>
<sst xmlns="http://schemas.openxmlformats.org/spreadsheetml/2006/main" count="72" uniqueCount="37">
  <si>
    <t>Instructional Aide</t>
  </si>
  <si>
    <t>Cook</t>
  </si>
  <si>
    <t xml:space="preserve">Maintenance </t>
  </si>
  <si>
    <t>9-month/IMRF</t>
  </si>
  <si>
    <t>180 day/8:00-3:00</t>
  </si>
  <si>
    <t>180 day/6:00-1:30</t>
  </si>
  <si>
    <t>250 days/8 hrs</t>
  </si>
  <si>
    <t>Bookkeeper-12 month/4500 annuity/Ins option IMRF</t>
  </si>
  <si>
    <t>Office Personnell-Confidental Secretaries</t>
  </si>
  <si>
    <t>Terri Dean</t>
  </si>
  <si>
    <t>Rosetta Ward</t>
  </si>
  <si>
    <t>New Hire</t>
  </si>
  <si>
    <t>Step</t>
  </si>
  <si>
    <t>Base</t>
  </si>
  <si>
    <t>Secretary-9 month/IMRF/$2784 anniuty/Ins Option</t>
  </si>
  <si>
    <t>240 days and as needed  7:45 AM-3:45 PM</t>
  </si>
  <si>
    <t>195 days  7:45 AM-3:00 PM</t>
  </si>
  <si>
    <t>Instructional Aide w/Teaching License</t>
  </si>
  <si>
    <t xml:space="preserve"> 2784 annuity/ins option </t>
  </si>
  <si>
    <t>12-month/IMRF</t>
  </si>
  <si>
    <t xml:space="preserve"> 3250 annuity/ins option </t>
  </si>
  <si>
    <t xml:space="preserve"> 2784 annuity/ins option</t>
  </si>
  <si>
    <t xml:space="preserve"> 5280 annuity/ins option </t>
  </si>
  <si>
    <t>STEP AMOUNT</t>
  </si>
  <si>
    <t>2018-2019 Contract Year 2      2.5% increase</t>
  </si>
  <si>
    <t>M. Williford</t>
  </si>
  <si>
    <t>D. Clark</t>
  </si>
  <si>
    <t>T. Bean</t>
  </si>
  <si>
    <t>J. Erwin</t>
  </si>
  <si>
    <t>?  J. Erwin</t>
  </si>
  <si>
    <t>?  T. Bean</t>
  </si>
  <si>
    <t>?  M. Williford</t>
  </si>
  <si>
    <t>? D. Clark</t>
  </si>
  <si>
    <t>Proposed Office Personnel Salaries 2017-2018</t>
  </si>
  <si>
    <t>Proposed Office Personnel Salaries 2018-2019</t>
  </si>
  <si>
    <t>Bookkeeper-12 month/5280 annuity/Ins option IMRF</t>
  </si>
  <si>
    <t>2017-2018 Contract Year 1      2.5% increase + $200.00  Signing Bonus for Contractual Employees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</si>
</sst>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&quot;$&quot;* #,##0.000_);_(&quot;$&quot;* \(#,##0.000\);_(&quot;$&quot;* &quot;-&quot;???_);_(@_)"/>
    <numFmt numFmtId="168" formatCode="_(&quot;$&quot;* #,##0.000_);_(&quot;$&quot;* \(#,##0.00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_(&quot;$&quot;* #,##0.0000_);_(&quot;$&quot;* \(#,##0.0000\);_(&quot;$&quot;* &quot;-&quot;??_);_(@_)"/>
    <numFmt numFmtId="172" formatCode="_([$$-409]* #,##0.00_);_([$$-409]* \(#,##0.00\);_([$$-409]* &quot;-&quot;??_);_(@_)"/>
    <numFmt numFmtId="173" formatCode="0.00000"/>
    <numFmt numFmtId="174" formatCode="0.0000"/>
    <numFmt numFmtId="17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44" applyNumberFormat="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1" fontId="0" fillId="0" borderId="0" xfId="44" applyNumberFormat="1" applyFont="1" applyAlignment="1">
      <alignment/>
    </xf>
    <xf numFmtId="166" fontId="0" fillId="0" borderId="0" xfId="0" applyNumberFormat="1" applyAlignment="1">
      <alignment/>
    </xf>
    <xf numFmtId="170" fontId="0" fillId="0" borderId="0" xfId="42" applyNumberFormat="1" applyFont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166" fontId="1" fillId="0" borderId="0" xfId="44" applyNumberFormat="1" applyFont="1" applyAlignment="1">
      <alignment/>
    </xf>
    <xf numFmtId="170" fontId="0" fillId="0" borderId="0" xfId="0" applyNumberFormat="1" applyAlignment="1">
      <alignment/>
    </xf>
    <xf numFmtId="166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166" fontId="1" fillId="0" borderId="0" xfId="44" applyNumberFormat="1" applyFont="1" applyAlignment="1">
      <alignment horizontal="right"/>
    </xf>
    <xf numFmtId="166" fontId="0" fillId="32" borderId="0" xfId="44" applyNumberFormat="1" applyFont="1" applyFill="1" applyAlignment="1">
      <alignment/>
    </xf>
    <xf numFmtId="0" fontId="0" fillId="32" borderId="0" xfId="0" applyFill="1" applyAlignment="1">
      <alignment/>
    </xf>
    <xf numFmtId="166" fontId="0" fillId="0" borderId="0" xfId="44" applyNumberFormat="1" applyFont="1" applyAlignment="1">
      <alignment/>
    </xf>
    <xf numFmtId="44" fontId="0" fillId="32" borderId="0" xfId="44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166" fontId="0" fillId="32" borderId="0" xfId="0" applyNumberFormat="1" applyFill="1" applyAlignment="1">
      <alignment/>
    </xf>
    <xf numFmtId="44" fontId="0" fillId="0" borderId="0" xfId="44" applyFont="1" applyAlignment="1">
      <alignment/>
    </xf>
    <xf numFmtId="0" fontId="40" fillId="0" borderId="0" xfId="0" applyFont="1" applyAlignment="1">
      <alignment/>
    </xf>
    <xf numFmtId="1" fontId="0" fillId="32" borderId="0" xfId="0" applyNumberFormat="1" applyFill="1" applyAlignment="1">
      <alignment/>
    </xf>
    <xf numFmtId="0" fontId="0" fillId="0" borderId="0" xfId="0" applyFont="1" applyFill="1" applyAlignment="1">
      <alignment/>
    </xf>
    <xf numFmtId="1" fontId="38" fillId="32" borderId="0" xfId="0" applyNumberFormat="1" applyFont="1" applyFill="1" applyAlignment="1">
      <alignment/>
    </xf>
    <xf numFmtId="1" fontId="21" fillId="32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33" sqref="J33"/>
    </sheetView>
  </sheetViews>
  <sheetFormatPr defaultColWidth="9.140625" defaultRowHeight="15"/>
  <cols>
    <col min="1" max="1" width="2.57421875" style="0" customWidth="1"/>
    <col min="2" max="2" width="2.140625" style="0" customWidth="1"/>
    <col min="3" max="3" width="24.8515625" style="0" customWidth="1"/>
    <col min="4" max="4" width="4.140625" style="0" customWidth="1"/>
    <col min="5" max="5" width="2.28125" style="0" customWidth="1"/>
    <col min="6" max="6" width="11.57421875" style="0" bestFit="1" customWidth="1"/>
    <col min="7" max="7" width="5.7109375" style="0" customWidth="1"/>
    <col min="8" max="8" width="16.140625" style="0" customWidth="1"/>
    <col min="9" max="9" width="4.28125" style="0" customWidth="1"/>
    <col min="10" max="10" width="11.57421875" style="0" bestFit="1" customWidth="1"/>
    <col min="11" max="11" width="9.421875" style="0" customWidth="1"/>
    <col min="12" max="13" width="11.57421875" style="0" bestFit="1" customWidth="1"/>
    <col min="14" max="14" width="15.57421875" style="0" customWidth="1"/>
  </cols>
  <sheetData>
    <row r="1" spans="2:5" ht="15">
      <c r="B1" s="4"/>
      <c r="C1" s="4"/>
      <c r="D1" s="4"/>
      <c r="E1" s="4"/>
    </row>
    <row r="3" spans="2:5" ht="15">
      <c r="B3" s="4" t="s">
        <v>36</v>
      </c>
      <c r="C3" s="4"/>
      <c r="D3" s="4"/>
      <c r="E3" s="4"/>
    </row>
    <row r="4" spans="1:12" ht="15">
      <c r="A4" s="21" t="s">
        <v>23</v>
      </c>
      <c r="B4" s="21"/>
      <c r="C4" s="20">
        <v>282</v>
      </c>
      <c r="D4" s="21"/>
      <c r="E4" s="21"/>
      <c r="F4" s="20">
        <v>327</v>
      </c>
      <c r="G4" s="21"/>
      <c r="H4" s="21"/>
      <c r="I4" s="21"/>
      <c r="J4" s="23">
        <v>295</v>
      </c>
      <c r="K4" s="21"/>
      <c r="L4" s="23">
        <v>327</v>
      </c>
    </row>
    <row r="5" spans="2:12" ht="15">
      <c r="B5" t="s">
        <v>0</v>
      </c>
      <c r="E5" t="s">
        <v>17</v>
      </c>
      <c r="I5" t="s">
        <v>1</v>
      </c>
      <c r="L5" t="s">
        <v>2</v>
      </c>
    </row>
    <row r="6" spans="3:12" ht="15">
      <c r="C6" t="s">
        <v>3</v>
      </c>
      <c r="F6" t="s">
        <v>3</v>
      </c>
      <c r="I6" t="s">
        <v>3</v>
      </c>
      <c r="L6" t="s">
        <v>19</v>
      </c>
    </row>
    <row r="7" spans="2:12" ht="15">
      <c r="B7" t="s">
        <v>18</v>
      </c>
      <c r="E7" t="s">
        <v>20</v>
      </c>
      <c r="I7" t="s">
        <v>21</v>
      </c>
      <c r="L7" t="s">
        <v>22</v>
      </c>
    </row>
    <row r="8" spans="2:12" ht="15">
      <c r="B8" t="s">
        <v>4</v>
      </c>
      <c r="E8" t="s">
        <v>4</v>
      </c>
      <c r="I8" t="s">
        <v>5</v>
      </c>
      <c r="L8" t="s">
        <v>6</v>
      </c>
    </row>
    <row r="10" spans="1:13" ht="15">
      <c r="A10">
        <v>0</v>
      </c>
      <c r="B10" s="18"/>
      <c r="C10" s="20">
        <f>14819*1.025</f>
        <v>15189.474999999999</v>
      </c>
      <c r="D10">
        <v>0</v>
      </c>
      <c r="E10" s="18"/>
      <c r="F10" s="3">
        <v>25000</v>
      </c>
      <c r="H10">
        <v>0</v>
      </c>
      <c r="I10" s="18"/>
      <c r="J10" s="17">
        <v>15878.0085</v>
      </c>
      <c r="K10">
        <v>0</v>
      </c>
      <c r="L10" s="3">
        <v>26900</v>
      </c>
      <c r="M10" s="3" t="s">
        <v>11</v>
      </c>
    </row>
    <row r="11" spans="1:13" ht="15">
      <c r="A11">
        <v>1</v>
      </c>
      <c r="B11" s="18"/>
      <c r="C11" s="17"/>
      <c r="D11">
        <v>1</v>
      </c>
      <c r="E11" s="18"/>
      <c r="F11" s="20">
        <v>25203</v>
      </c>
      <c r="H11">
        <v>1</v>
      </c>
      <c r="I11" s="18"/>
      <c r="J11" s="17">
        <v>16179.1125</v>
      </c>
      <c r="K11">
        <v>1</v>
      </c>
      <c r="L11" s="3">
        <v>28418</v>
      </c>
      <c r="M11" s="3"/>
    </row>
    <row r="12" spans="1:13" ht="15">
      <c r="A12">
        <v>2</v>
      </c>
      <c r="B12" s="18"/>
      <c r="C12" s="17"/>
      <c r="D12">
        <v>2</v>
      </c>
      <c r="E12" s="18"/>
      <c r="F12" s="3"/>
      <c r="H12">
        <v>2</v>
      </c>
      <c r="I12" s="18"/>
      <c r="J12" s="17">
        <v>16487.535</v>
      </c>
      <c r="K12">
        <v>2</v>
      </c>
      <c r="L12" s="20">
        <f>(L11+327)*1.025</f>
        <v>29463.624999999996</v>
      </c>
      <c r="M12" s="3"/>
    </row>
    <row r="13" spans="1:11" ht="15">
      <c r="A13">
        <v>3</v>
      </c>
      <c r="B13" s="1"/>
      <c r="C13" s="17"/>
      <c r="D13">
        <v>3</v>
      </c>
      <c r="E13" s="1"/>
      <c r="F13" s="3"/>
      <c r="H13">
        <v>3</v>
      </c>
      <c r="J13" s="17">
        <v>17413</v>
      </c>
      <c r="K13">
        <v>3</v>
      </c>
    </row>
    <row r="14" spans="1:14" ht="15">
      <c r="A14">
        <v>4</v>
      </c>
      <c r="B14" s="1"/>
      <c r="C14" s="17"/>
      <c r="D14">
        <v>4</v>
      </c>
      <c r="E14" s="1"/>
      <c r="F14" s="3"/>
      <c r="H14">
        <v>4</v>
      </c>
      <c r="J14" s="28">
        <v>18416</v>
      </c>
      <c r="K14" s="13">
        <v>4</v>
      </c>
      <c r="L14" s="14"/>
      <c r="M14" s="13"/>
      <c r="N14" s="13"/>
    </row>
    <row r="15" spans="3:12" ht="15">
      <c r="C15" s="3"/>
      <c r="H15">
        <v>5</v>
      </c>
      <c r="J15" s="29">
        <f>(J14+295)*1.025</f>
        <v>19178.774999999998</v>
      </c>
      <c r="L15" s="9"/>
    </row>
    <row r="16" spans="3:12" ht="15">
      <c r="C16" s="22" t="s">
        <v>28</v>
      </c>
      <c r="F16" t="s">
        <v>27</v>
      </c>
      <c r="J16" t="s">
        <v>25</v>
      </c>
      <c r="L16" s="30" t="s">
        <v>26</v>
      </c>
    </row>
    <row r="17" ht="15">
      <c r="C17" s="3"/>
    </row>
    <row r="20" spans="2:6" ht="15">
      <c r="B20" s="31" t="s">
        <v>24</v>
      </c>
      <c r="C20" s="31"/>
      <c r="D20" s="31"/>
      <c r="E20" s="31"/>
      <c r="F20" s="31"/>
    </row>
    <row r="21" spans="1:13" ht="15">
      <c r="A21" s="21" t="s">
        <v>23</v>
      </c>
      <c r="B21" s="21"/>
      <c r="C21" s="21">
        <v>282</v>
      </c>
      <c r="D21" s="21"/>
      <c r="E21" s="21"/>
      <c r="F21" s="21">
        <v>327</v>
      </c>
      <c r="G21" s="21"/>
      <c r="H21" s="21"/>
      <c r="I21" s="21"/>
      <c r="J21" s="21">
        <v>295</v>
      </c>
      <c r="K21" s="21"/>
      <c r="L21" s="21">
        <v>327</v>
      </c>
      <c r="M21" s="21"/>
    </row>
    <row r="22" spans="2:12" ht="15">
      <c r="B22" t="s">
        <v>0</v>
      </c>
      <c r="E22" t="s">
        <v>17</v>
      </c>
      <c r="I22" t="s">
        <v>1</v>
      </c>
      <c r="L22" t="s">
        <v>2</v>
      </c>
    </row>
    <row r="23" spans="3:12" ht="15">
      <c r="C23" s="3" t="s">
        <v>3</v>
      </c>
      <c r="F23" s="3" t="s">
        <v>3</v>
      </c>
      <c r="I23" t="s">
        <v>3</v>
      </c>
      <c r="J23" s="3"/>
      <c r="L23" s="3" t="s">
        <v>19</v>
      </c>
    </row>
    <row r="24" spans="2:12" ht="15">
      <c r="B24" t="s">
        <v>18</v>
      </c>
      <c r="C24" s="3"/>
      <c r="E24" t="s">
        <v>20</v>
      </c>
      <c r="F24" s="3"/>
      <c r="I24" t="s">
        <v>21</v>
      </c>
      <c r="J24" s="3"/>
      <c r="L24" s="3" t="s">
        <v>22</v>
      </c>
    </row>
    <row r="25" spans="2:12" ht="15">
      <c r="B25" t="s">
        <v>4</v>
      </c>
      <c r="C25" s="22"/>
      <c r="E25" t="s">
        <v>4</v>
      </c>
      <c r="F25" s="3"/>
      <c r="I25" t="s">
        <v>5</v>
      </c>
      <c r="J25" s="22"/>
      <c r="L25" s="3" t="s">
        <v>6</v>
      </c>
    </row>
    <row r="26" spans="2:10" ht="15">
      <c r="B26" s="3"/>
      <c r="C26" s="3"/>
      <c r="E26" s="3"/>
      <c r="F26" s="17"/>
      <c r="I26" s="3"/>
      <c r="J26" s="17"/>
    </row>
    <row r="27" spans="1:14" ht="15">
      <c r="A27">
        <v>0</v>
      </c>
      <c r="B27" s="3"/>
      <c r="C27" s="17">
        <f>C10*1.025</f>
        <v>15569.211874999997</v>
      </c>
      <c r="D27">
        <v>0</v>
      </c>
      <c r="E27" s="3"/>
      <c r="F27" s="17">
        <v>25000</v>
      </c>
      <c r="H27">
        <v>0</v>
      </c>
      <c r="I27" s="3"/>
      <c r="J27" s="19">
        <v>15878.0085</v>
      </c>
      <c r="K27" s="13">
        <v>0</v>
      </c>
      <c r="L27" s="25">
        <v>26900</v>
      </c>
      <c r="M27" s="13" t="s">
        <v>11</v>
      </c>
      <c r="N27" s="15"/>
    </row>
    <row r="28" spans="1:14" ht="15">
      <c r="A28">
        <v>1</v>
      </c>
      <c r="B28" s="3"/>
      <c r="C28" s="29">
        <f>(C27+282)*1.025</f>
        <v>16247.492171874996</v>
      </c>
      <c r="D28">
        <v>1</v>
      </c>
      <c r="F28" s="7">
        <v>25203</v>
      </c>
      <c r="H28">
        <v>1</v>
      </c>
      <c r="J28" s="27">
        <v>16179.1125</v>
      </c>
      <c r="K28" s="24">
        <v>1</v>
      </c>
      <c r="L28" s="26">
        <v>28418</v>
      </c>
      <c r="M28" s="9"/>
      <c r="N28" s="9"/>
    </row>
    <row r="29" spans="1:12" ht="15">
      <c r="A29">
        <v>2</v>
      </c>
      <c r="B29" s="3"/>
      <c r="C29" s="7"/>
      <c r="D29">
        <v>2</v>
      </c>
      <c r="F29" s="29">
        <f>(F28+327)*1.025</f>
        <v>26168.249999999996</v>
      </c>
      <c r="H29">
        <v>2</v>
      </c>
      <c r="J29" s="7">
        <v>16487.535</v>
      </c>
      <c r="K29">
        <v>2</v>
      </c>
      <c r="L29" s="25">
        <f>(L28+327)*1.025</f>
        <v>29463.624999999996</v>
      </c>
    </row>
    <row r="30" spans="1:12" ht="15">
      <c r="A30">
        <v>3</v>
      </c>
      <c r="B30" s="3"/>
      <c r="C30" s="7"/>
      <c r="D30">
        <v>3</v>
      </c>
      <c r="F30" s="7"/>
      <c r="H30">
        <v>3</v>
      </c>
      <c r="J30" s="7">
        <v>17413</v>
      </c>
      <c r="K30">
        <v>3</v>
      </c>
      <c r="L30" s="32">
        <f>(L29+327)*1.025</f>
        <v>30535.390624999993</v>
      </c>
    </row>
    <row r="31" spans="1:12" ht="15">
      <c r="A31">
        <v>4</v>
      </c>
      <c r="B31" s="3"/>
      <c r="C31" s="7"/>
      <c r="D31">
        <v>4</v>
      </c>
      <c r="F31" s="7"/>
      <c r="H31">
        <v>4</v>
      </c>
      <c r="J31" s="7">
        <v>18416</v>
      </c>
      <c r="K31">
        <v>4</v>
      </c>
      <c r="L31" s="25"/>
    </row>
    <row r="32" spans="2:12" ht="15">
      <c r="B32" s="3"/>
      <c r="C32" s="7"/>
      <c r="F32" s="7"/>
      <c r="H32">
        <v>5</v>
      </c>
      <c r="J32" s="7">
        <f>(J31+295)*1.025</f>
        <v>19178.774999999998</v>
      </c>
      <c r="L32" s="25"/>
    </row>
    <row r="33" spans="3:10" ht="15">
      <c r="C33" s="7"/>
      <c r="F33" s="7"/>
      <c r="H33">
        <v>6</v>
      </c>
      <c r="J33" s="29">
        <f>(J32+295)*1.025</f>
        <v>19960.619374999995</v>
      </c>
    </row>
    <row r="34" spans="3:12" ht="15">
      <c r="C34" s="22" t="s">
        <v>29</v>
      </c>
      <c r="F34" t="s">
        <v>30</v>
      </c>
      <c r="J34" t="s">
        <v>31</v>
      </c>
      <c r="L34" s="30" t="s">
        <v>32</v>
      </c>
    </row>
    <row r="35" ht="15">
      <c r="C35" s="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3"/>
  <sheetViews>
    <sheetView zoomScalePageLayoutView="0" workbookViewId="0" topLeftCell="A31">
      <selection activeCell="I52" sqref="I52"/>
    </sheetView>
  </sheetViews>
  <sheetFormatPr defaultColWidth="9.140625" defaultRowHeight="15"/>
  <cols>
    <col min="1" max="1" width="5.57421875" style="0" customWidth="1"/>
    <col min="3" max="3" width="11.57421875" style="0" bestFit="1" customWidth="1"/>
    <col min="4" max="4" width="12.57421875" style="0" bestFit="1" customWidth="1"/>
    <col min="6" max="6" width="5.00390625" style="0" customWidth="1"/>
    <col min="9" max="9" width="11.57421875" style="0" bestFit="1" customWidth="1"/>
    <col min="10" max="10" width="10.57421875" style="0" bestFit="1" customWidth="1"/>
  </cols>
  <sheetData>
    <row r="2" ht="15">
      <c r="B2" t="s">
        <v>33</v>
      </c>
    </row>
    <row r="4" spans="3:9" ht="15">
      <c r="C4" t="s">
        <v>10</v>
      </c>
      <c r="I4" t="s">
        <v>9</v>
      </c>
    </row>
    <row r="5" spans="3:9" ht="15">
      <c r="C5" t="s">
        <v>8</v>
      </c>
      <c r="I5" t="s">
        <v>8</v>
      </c>
    </row>
    <row r="6" spans="3:9" ht="15">
      <c r="C6" t="s">
        <v>35</v>
      </c>
      <c r="I6" t="s">
        <v>14</v>
      </c>
    </row>
    <row r="7" spans="3:9" ht="15">
      <c r="C7" s="2" t="s">
        <v>15</v>
      </c>
      <c r="I7" t="s">
        <v>16</v>
      </c>
    </row>
    <row r="8" ht="15">
      <c r="C8" s="2"/>
    </row>
    <row r="9" spans="2:9" ht="15">
      <c r="B9" s="9" t="s">
        <v>12</v>
      </c>
      <c r="C9" s="9" t="s">
        <v>13</v>
      </c>
      <c r="D9" s="10"/>
      <c r="E9" s="11"/>
      <c r="F9" s="9"/>
      <c r="G9" s="9"/>
      <c r="H9" s="9" t="s">
        <v>12</v>
      </c>
      <c r="I9" t="s">
        <v>13</v>
      </c>
    </row>
    <row r="10" spans="1:12" ht="15">
      <c r="A10">
        <v>327</v>
      </c>
      <c r="B10">
        <v>0</v>
      </c>
      <c r="C10" s="3">
        <v>30000</v>
      </c>
      <c r="D10" s="3"/>
      <c r="E10" s="3"/>
      <c r="F10" s="3"/>
      <c r="G10" s="3">
        <v>282</v>
      </c>
      <c r="H10" s="6">
        <v>0</v>
      </c>
      <c r="I10" s="1">
        <v>16450</v>
      </c>
      <c r="L10" s="1"/>
    </row>
    <row r="11" spans="2:9" ht="15">
      <c r="B11">
        <v>1</v>
      </c>
      <c r="C11" s="3">
        <v>30327</v>
      </c>
      <c r="D11" s="3"/>
      <c r="H11">
        <v>1</v>
      </c>
      <c r="I11" s="1">
        <v>16962</v>
      </c>
    </row>
    <row r="12" spans="2:9" ht="15">
      <c r="B12">
        <v>2</v>
      </c>
      <c r="C12">
        <v>31424</v>
      </c>
      <c r="H12">
        <v>2</v>
      </c>
      <c r="I12" s="1">
        <f>I11+282</f>
        <v>17244</v>
      </c>
    </row>
    <row r="13" spans="2:9" ht="15">
      <c r="B13">
        <v>3</v>
      </c>
      <c r="C13" s="1">
        <f>C12+327</f>
        <v>31751</v>
      </c>
      <c r="H13">
        <v>3</v>
      </c>
      <c r="I13">
        <f>I12+282</f>
        <v>17526</v>
      </c>
    </row>
    <row r="14" spans="2:9" ht="15">
      <c r="B14">
        <v>4</v>
      </c>
      <c r="C14">
        <f>C13+327</f>
        <v>32078</v>
      </c>
      <c r="H14">
        <v>4</v>
      </c>
      <c r="I14" s="13">
        <f>I13+282</f>
        <v>17808</v>
      </c>
    </row>
    <row r="15" spans="2:10" ht="15">
      <c r="B15" s="9">
        <v>5</v>
      </c>
      <c r="C15" s="13">
        <f>C14+327</f>
        <v>32405</v>
      </c>
      <c r="D15" s="12"/>
      <c r="E15" s="9"/>
      <c r="F15" s="9"/>
      <c r="G15" s="9"/>
      <c r="H15" s="9">
        <v>5</v>
      </c>
      <c r="I15" s="3">
        <f>I14+282</f>
        <v>18090</v>
      </c>
      <c r="J15" s="12"/>
    </row>
    <row r="16" spans="2:10" ht="15">
      <c r="B16">
        <v>6</v>
      </c>
      <c r="C16" s="3">
        <f>C15+327</f>
        <v>32732</v>
      </c>
      <c r="D16" s="16"/>
      <c r="H16">
        <v>6</v>
      </c>
      <c r="I16">
        <f>I15+282</f>
        <v>18372</v>
      </c>
      <c r="J16" s="8"/>
    </row>
    <row r="17" spans="2:9" ht="15">
      <c r="B17">
        <v>7</v>
      </c>
      <c r="C17" s="33">
        <f>C16+327</f>
        <v>33059</v>
      </c>
      <c r="H17">
        <v>7</v>
      </c>
      <c r="I17" s="33">
        <v>18584</v>
      </c>
    </row>
    <row r="18" spans="2:9" ht="15">
      <c r="B18">
        <v>8</v>
      </c>
      <c r="C18" s="34">
        <f>(C17+327)*1.025</f>
        <v>34220.649999999994</v>
      </c>
      <c r="H18">
        <v>8</v>
      </c>
      <c r="I18" s="35">
        <f>(I17+282)*1.025</f>
        <v>19337.649999999998</v>
      </c>
    </row>
    <row r="19" ht="15">
      <c r="C19" s="25"/>
    </row>
    <row r="20" ht="15">
      <c r="C20" s="25"/>
    </row>
    <row r="21" ht="15">
      <c r="C21" s="25"/>
    </row>
    <row r="22" ht="15">
      <c r="C22" s="25"/>
    </row>
    <row r="23" ht="15">
      <c r="C23" s="25"/>
    </row>
    <row r="24" ht="15">
      <c r="C24" s="25"/>
    </row>
    <row r="25" ht="15">
      <c r="C25" s="25"/>
    </row>
    <row r="35" ht="15">
      <c r="B35" t="s">
        <v>34</v>
      </c>
    </row>
    <row r="37" spans="3:9" ht="15">
      <c r="C37" t="s">
        <v>10</v>
      </c>
      <c r="I37" t="s">
        <v>9</v>
      </c>
    </row>
    <row r="38" spans="3:9" ht="15">
      <c r="C38" t="s">
        <v>8</v>
      </c>
      <c r="I38" t="s">
        <v>8</v>
      </c>
    </row>
    <row r="39" spans="3:9" ht="15">
      <c r="C39" t="s">
        <v>7</v>
      </c>
      <c r="I39" t="s">
        <v>14</v>
      </c>
    </row>
    <row r="40" spans="3:9" ht="15">
      <c r="C40" s="2" t="s">
        <v>15</v>
      </c>
      <c r="I40" t="s">
        <v>16</v>
      </c>
    </row>
    <row r="41" ht="15">
      <c r="C41" s="2"/>
    </row>
    <row r="42" spans="2:9" ht="15">
      <c r="B42" s="9" t="s">
        <v>12</v>
      </c>
      <c r="C42" s="9" t="s">
        <v>13</v>
      </c>
      <c r="D42" s="10"/>
      <c r="E42" s="11"/>
      <c r="F42" s="9"/>
      <c r="G42" s="9"/>
      <c r="H42" s="9" t="s">
        <v>12</v>
      </c>
      <c r="I42" t="s">
        <v>13</v>
      </c>
    </row>
    <row r="43" spans="1:12" ht="15">
      <c r="A43">
        <v>327</v>
      </c>
      <c r="B43">
        <v>0</v>
      </c>
      <c r="C43" s="17">
        <v>30000</v>
      </c>
      <c r="D43" s="17"/>
      <c r="E43" s="17"/>
      <c r="F43" s="17"/>
      <c r="G43" s="17">
        <v>282</v>
      </c>
      <c r="H43" s="6">
        <v>0</v>
      </c>
      <c r="I43" s="1">
        <v>16450</v>
      </c>
      <c r="L43" s="1"/>
    </row>
    <row r="44" spans="2:9" ht="15">
      <c r="B44">
        <v>1</v>
      </c>
      <c r="C44" s="17">
        <v>30327</v>
      </c>
      <c r="D44" s="17"/>
      <c r="H44">
        <v>1</v>
      </c>
      <c r="I44" s="1">
        <v>16732</v>
      </c>
    </row>
    <row r="45" spans="2:9" ht="15">
      <c r="B45">
        <v>2</v>
      </c>
      <c r="C45">
        <v>31424</v>
      </c>
      <c r="H45">
        <v>2</v>
      </c>
      <c r="I45" s="1">
        <f>I44+282</f>
        <v>17014</v>
      </c>
    </row>
    <row r="46" spans="2:9" ht="15">
      <c r="B46">
        <v>3</v>
      </c>
      <c r="C46" s="1">
        <f>C45+327</f>
        <v>31751</v>
      </c>
      <c r="H46">
        <v>3</v>
      </c>
      <c r="I46">
        <f>I45+282</f>
        <v>17296</v>
      </c>
    </row>
    <row r="47" spans="2:9" ht="15">
      <c r="B47">
        <v>4</v>
      </c>
      <c r="C47">
        <f>C46+327</f>
        <v>32078</v>
      </c>
      <c r="H47">
        <v>4</v>
      </c>
      <c r="I47" s="13">
        <f>I46+282</f>
        <v>17578</v>
      </c>
    </row>
    <row r="48" spans="2:10" ht="15">
      <c r="B48" s="9">
        <v>5</v>
      </c>
      <c r="C48" s="13">
        <f>C47+327</f>
        <v>32405</v>
      </c>
      <c r="D48" s="12"/>
      <c r="E48" s="9"/>
      <c r="F48" s="9"/>
      <c r="G48" s="9"/>
      <c r="H48" s="9">
        <v>5</v>
      </c>
      <c r="I48" s="17">
        <f>I47+282</f>
        <v>17860</v>
      </c>
      <c r="J48" s="12"/>
    </row>
    <row r="49" spans="2:10" ht="15">
      <c r="B49">
        <v>6</v>
      </c>
      <c r="C49" s="17">
        <f>C48+327</f>
        <v>32732</v>
      </c>
      <c r="D49" s="16"/>
      <c r="H49">
        <v>6</v>
      </c>
      <c r="I49">
        <f>I48+282</f>
        <v>18142</v>
      </c>
      <c r="J49" s="8"/>
    </row>
    <row r="50" spans="2:9" ht="15">
      <c r="B50">
        <v>7</v>
      </c>
      <c r="C50" s="24">
        <f>C49+327</f>
        <v>33059</v>
      </c>
      <c r="H50">
        <v>7</v>
      </c>
      <c r="I50" s="24">
        <v>18584</v>
      </c>
    </row>
    <row r="51" spans="2:9" ht="15">
      <c r="B51">
        <v>8</v>
      </c>
      <c r="C51" s="25">
        <f>(C50+327)*1.025</f>
        <v>34220.649999999994</v>
      </c>
      <c r="H51">
        <v>8</v>
      </c>
      <c r="I51" s="36">
        <f>(I50+282)*1.025</f>
        <v>19337.649999999998</v>
      </c>
    </row>
    <row r="52" spans="2:9" ht="15">
      <c r="B52">
        <v>9</v>
      </c>
      <c r="C52" s="34">
        <f>(C51+327)*1.025</f>
        <v>35411.34124999999</v>
      </c>
      <c r="H52">
        <v>9</v>
      </c>
      <c r="I52" s="34">
        <f>(I51+282)*1.025</f>
        <v>20110.141249999997</v>
      </c>
    </row>
    <row r="53" ht="15">
      <c r="C53" s="2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"/>
  <sheetViews>
    <sheetView zoomScalePageLayoutView="0" workbookViewId="0" topLeftCell="A1">
      <selection activeCell="A1" sqref="A1:I13"/>
    </sheetView>
  </sheetViews>
  <sheetFormatPr defaultColWidth="9.140625" defaultRowHeight="15"/>
  <cols>
    <col min="2" max="2" width="11.57421875" style="0" bestFit="1" customWidth="1"/>
    <col min="4" max="5" width="11.57421875" style="0" bestFit="1" customWidth="1"/>
  </cols>
  <sheetData>
    <row r="1" spans="2:5" ht="15">
      <c r="B1" s="4"/>
      <c r="C1" s="4"/>
      <c r="D1" s="4"/>
      <c r="E1" s="4"/>
    </row>
    <row r="3" spans="2:7" ht="15">
      <c r="B3" s="4"/>
      <c r="C3" s="4"/>
      <c r="D3" s="4"/>
      <c r="E3" s="4"/>
      <c r="G3" s="17"/>
    </row>
    <row r="5" spans="2:5" ht="15">
      <c r="B5" s="3"/>
      <c r="C5" s="3"/>
      <c r="D5" s="3"/>
      <c r="E5" s="3"/>
    </row>
    <row r="8" spans="2:6" ht="15">
      <c r="B8" s="1"/>
      <c r="E8" s="1"/>
      <c r="F8" s="3"/>
    </row>
    <row r="9" spans="2:6" ht="15">
      <c r="B9" s="1"/>
      <c r="C9" s="17"/>
      <c r="E9" s="1"/>
      <c r="F9" s="3"/>
    </row>
    <row r="10" spans="2:6" ht="15">
      <c r="B10" s="1"/>
      <c r="C10" s="3"/>
      <c r="E10" s="1"/>
      <c r="F10" s="3"/>
    </row>
    <row r="11" spans="2:6" ht="15">
      <c r="B11" s="1"/>
      <c r="C11" s="3"/>
      <c r="E11" s="1"/>
      <c r="F11" s="3"/>
    </row>
    <row r="12" spans="2:6" ht="15">
      <c r="B12" s="1"/>
      <c r="C12" s="3"/>
      <c r="E12" s="1"/>
      <c r="F12" s="3"/>
    </row>
    <row r="13" ht="15">
      <c r="C13" s="3"/>
    </row>
    <row r="14" ht="15">
      <c r="C14" s="3"/>
    </row>
    <row r="15" ht="15">
      <c r="C15" s="3"/>
    </row>
    <row r="17" spans="2:5" ht="15">
      <c r="B17" s="4"/>
      <c r="C17" s="4"/>
      <c r="D17" s="4"/>
      <c r="E17" s="4"/>
    </row>
    <row r="19" spans="2:5" ht="15">
      <c r="B19" s="3"/>
      <c r="C19" s="5"/>
      <c r="D19" s="7">
        <f>SUM(B19:C19)</f>
        <v>0</v>
      </c>
      <c r="E19" s="3"/>
    </row>
    <row r="23" spans="2:5" ht="15">
      <c r="B23" s="3"/>
      <c r="C23" s="3"/>
      <c r="E23" s="3"/>
    </row>
    <row r="24" spans="2:5" ht="15">
      <c r="B24" s="3"/>
      <c r="C24" s="3"/>
      <c r="E24" s="3"/>
    </row>
    <row r="25" spans="2:5" ht="15">
      <c r="B25" s="3"/>
      <c r="C25" s="3"/>
      <c r="E25" s="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Clark</dc:creator>
  <cp:keywords/>
  <dc:description/>
  <cp:lastModifiedBy>kclark</cp:lastModifiedBy>
  <cp:lastPrinted>2017-10-31T15:32:32Z</cp:lastPrinted>
  <dcterms:created xsi:type="dcterms:W3CDTF">2013-06-20T12:22:53Z</dcterms:created>
  <dcterms:modified xsi:type="dcterms:W3CDTF">2017-10-31T15:40:48Z</dcterms:modified>
  <cp:category/>
  <cp:version/>
  <cp:contentType/>
  <cp:contentStatus/>
</cp:coreProperties>
</file>